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<sst xmlns="http://schemas.openxmlformats.org/spreadsheetml/2006/main" count="82" uniqueCount="82">
  <si>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</si>
  <si>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FBY020</t>
  </si>
  <si>
    <t xml:space="preserve">m²</t>
  </si>
  <si>
    <t xml:space="preserve">Entramado autoportante de placas de yeso laminado, para cerramiento de hueco de ascensor, sistema Shaftwall "KNAUF".</t>
  </si>
  <si>
    <r>
      <rPr>
        <b/>
        <sz val="8.25"/>
        <color rgb="FF000000"/>
        <rFont val="Arial"/>
        <family val="2"/>
      </rPr>
      <t xml:space="preserve">Cerramiento de hueco de ascensor mediante el sistema Shaftwall W636.es, de tabique múltiple (20+92+15+15+15+15)/600 LM - (CT 92) (1 maciza (DFH2) y 4 cortafuego (DF)), con placas de yeso laminado, sobre banda acústica "KNAUF", colocada en la base del tabique, formado por una estructura simple, de montantes tipo CT 92; aislamiento entre montantes de tipo CT con panel semirrígido de lana mineral, espesor 45 mm; 172 mm de espesor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172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</si>
  <si>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</si>
  <si>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</si>
  <si>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</si>
  <si>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</si>
  <si>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</si>
  <si>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</si>
  <si>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</si>
  <si>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mt12pck020c</t>
  </si>
  <si>
    <t xml:space="preserve">m</t>
  </si>
  <si>
    <t xml:space="preserve">Banda acústica de dilatación autoadhesiva de espuma de poliuretano de celdas cerradas "KNAUF", de 3,2 mm de espesor y 70 mm de anchura, resistencia térmica 0,10 m²K/W, conductividad térmica 0,032 W/(mK).</t>
  </si>
  <si>
    <t xml:space="preserve">mt12sak030b</t>
  </si>
  <si>
    <t xml:space="preserve">m</t>
  </si>
  <si>
    <t xml:space="preserve">Canal CT 94 "KNAUF", de acero galvanizado, según UNE-EN 14195.</t>
  </si>
  <si>
    <t xml:space="preserve">mt12psg220</t>
  </si>
  <si>
    <t xml:space="preserve">Ud</t>
  </si>
  <si>
    <t xml:space="preserve">Fijación compuesta por taco y tornillo 5x27.</t>
  </si>
  <si>
    <t xml:space="preserve">mt12sak020b</t>
  </si>
  <si>
    <t xml:space="preserve">m</t>
  </si>
  <si>
    <t xml:space="preserve">Montante CT 92 "KNAUF", de acero galvanizado, según UNE-EN 14195.</t>
  </si>
  <si>
    <t xml:space="preserve">mt12sak010a</t>
  </si>
  <si>
    <t xml:space="preserve">m²</t>
  </si>
  <si>
    <t xml:space="preserve">Placa de yeso laminado DFH2 / UNE-EN 520 - 600 / 3000 / 20 / borde cuadrado, maciza "KNAUF", Euroclase A2-s1, d0 de reacción al fuego.</t>
  </si>
  <si>
    <t xml:space="preserve">mt16lra060a</t>
  </si>
  <si>
    <t xml:space="preserve">m²</t>
  </si>
  <si>
    <t xml:space="preserve">Panel semirrígido de lana mineral, espesor 45 mm, según UNE-EN 13162.</t>
  </si>
  <si>
    <t xml:space="preserve">mt12ptk010dd</t>
  </si>
  <si>
    <t xml:space="preserve">Ud</t>
  </si>
  <si>
    <t xml:space="preserve">Tornillo autoperforante TB "KNAUF" 3,5x25.</t>
  </si>
  <si>
    <t xml:space="preserve">mt12ppk010j</t>
  </si>
  <si>
    <t xml:space="preserve">m²</t>
  </si>
  <si>
    <t xml:space="preserve">Placa de yeso laminado DF / UNE-EN 520 - 1200 / longitud / 15 / borde afinado, cortafuego "KNAUF".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</si>
  <si>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</si>
  <si>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</si>
  <si>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</si>
  <si>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</si>
  <si>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</si>
  <si>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</si>
  <si>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</si>
  <si>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</si>
  <si>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</si>
  <si>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</si>
  <si>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</si>
  <si>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"KNAUF", según UNE-EN 13963.</t>
  </si>
  <si>
    <t xml:space="preserve">mt12pck010a</t>
  </si>
  <si>
    <t xml:space="preserve">m</t>
  </si>
  <si>
    <t xml:space="preserve">Cinta de juntas "KNAUF"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</si>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</sst>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54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1.200000</v>
      </c>
      <c r="H10" s="10"/>
      <c r="I10" s="11">
        <v>0.480000</v>
      </c>
      <c r="J10" s="11">
        <f ca="1">ROUND(INDIRECT(ADDRESS(ROW()+(0), COLUMN()+(-3), 1))*INDIRECT(ADDRESS(ROW()+(0), COLUMN()+(-1), 1)), 2)</f>
        <v>0.580000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0.700000</v>
      </c>
      <c r="H11" s="10"/>
      <c r="I11" s="11">
        <v>9.320000</v>
      </c>
      <c r="J11" s="11">
        <f ca="1">ROUND(INDIRECT(ADDRESS(ROW()+(0), COLUMN()+(-3), 1))*INDIRECT(ADDRESS(ROW()+(0), COLUMN()+(-1), 1)), 2)</f>
        <v>6.520000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1.600000</v>
      </c>
      <c r="H12" s="10"/>
      <c r="I12" s="11">
        <v>0.060000</v>
      </c>
      <c r="J12" s="11">
        <f ca="1">ROUND(INDIRECT(ADDRESS(ROW()+(0), COLUMN()+(-3), 1))*INDIRECT(ADDRESS(ROW()+(0), COLUMN()+(-1), 1)), 2)</f>
        <v>0.100000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2.000000</v>
      </c>
      <c r="H13" s="10"/>
      <c r="I13" s="11">
        <v>15.820000</v>
      </c>
      <c r="J13" s="11">
        <f ca="1">ROUND(INDIRECT(ADDRESS(ROW()+(0), COLUMN()+(-3), 1))*INDIRECT(ADDRESS(ROW()+(0), COLUMN()+(-1), 1)), 2)</f>
        <v>31.640000</v>
      </c>
    </row>
    <row r="14" spans="1:10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0">
        <v>1.000000</v>
      </c>
      <c r="H14" s="10"/>
      <c r="I14" s="11">
        <v>12.250000</v>
      </c>
      <c r="J14" s="11">
        <f ca="1">ROUND(INDIRECT(ADDRESS(ROW()+(0), COLUMN()+(-3), 1))*INDIRECT(ADDRESS(ROW()+(0), COLUMN()+(-1), 1)), 2)</f>
        <v>12.250000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"/>
      <c r="G15" s="10">
        <v>1.050000</v>
      </c>
      <c r="H15" s="10"/>
      <c r="I15" s="11">
        <v>2.790000</v>
      </c>
      <c r="J15" s="11">
        <f ca="1">ROUND(INDIRECT(ADDRESS(ROW()+(0), COLUMN()+(-3), 1))*INDIRECT(ADDRESS(ROW()+(0), COLUMN()+(-1), 1)), 2)</f>
        <v>2.930000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"/>
      <c r="G16" s="10">
        <v>8.000000</v>
      </c>
      <c r="H16" s="10"/>
      <c r="I16" s="11">
        <v>0.010000</v>
      </c>
      <c r="J16" s="11">
        <f ca="1">ROUND(INDIRECT(ADDRESS(ROW()+(0), COLUMN()+(-3), 1))*INDIRECT(ADDRESS(ROW()+(0), COLUMN()+(-1), 1)), 2)</f>
        <v>0.080000</v>
      </c>
    </row>
    <row r="17" spans="1:10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"/>
      <c r="G17" s="10">
        <v>4.000000</v>
      </c>
      <c r="H17" s="10"/>
      <c r="I17" s="11">
        <v>9.950000</v>
      </c>
      <c r="J17" s="11">
        <f ca="1">ROUND(INDIRECT(ADDRESS(ROW()+(0), COLUMN()+(-3), 1))*INDIRECT(ADDRESS(ROW()+(0), COLUMN()+(-1), 1)), 2)</f>
        <v>39.800000</v>
      </c>
    </row>
    <row r="18" spans="1:10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"/>
      <c r="G18" s="10">
        <v>15.000000</v>
      </c>
      <c r="H18" s="10"/>
      <c r="I18" s="11">
        <v>0.020000</v>
      </c>
      <c r="J18" s="11">
        <f ca="1">ROUND(INDIRECT(ADDRESS(ROW()+(0), COLUMN()+(-3), 1))*INDIRECT(ADDRESS(ROW()+(0), COLUMN()+(-1), 1)), 2)</f>
        <v>0.300000</v>
      </c>
    </row>
    <row r="19" spans="1:10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"/>
      <c r="G19" s="10">
        <v>15.000000</v>
      </c>
      <c r="H19" s="10"/>
      <c r="I19" s="11">
        <v>0.020000</v>
      </c>
      <c r="J19" s="11">
        <f ca="1">ROUND(INDIRECT(ADDRESS(ROW()+(0), COLUMN()+(-3), 1))*INDIRECT(ADDRESS(ROW()+(0), COLUMN()+(-1), 1)), 2)</f>
        <v>0.300000</v>
      </c>
    </row>
    <row r="20" spans="1:10" ht="13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"/>
      <c r="G20" s="10">
        <v>15.000000</v>
      </c>
      <c r="H20" s="10"/>
      <c r="I20" s="11">
        <v>0.080000</v>
      </c>
      <c r="J20" s="11">
        <f ca="1">ROUND(INDIRECT(ADDRESS(ROW()+(0), COLUMN()+(-3), 1))*INDIRECT(ADDRESS(ROW()+(0), COLUMN()+(-1), 1)), 2)</f>
        <v>1.200000</v>
      </c>
    </row>
    <row r="21" spans="1:10" ht="13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"/>
      <c r="G21" s="10">
        <v>1.400000</v>
      </c>
      <c r="H21" s="10"/>
      <c r="I21" s="11">
        <v>1.450000</v>
      </c>
      <c r="J21" s="11">
        <f ca="1">ROUND(INDIRECT(ADDRESS(ROW()+(0), COLUMN()+(-3), 1))*INDIRECT(ADDRESS(ROW()+(0), COLUMN()+(-1), 1)), 2)</f>
        <v>2.030000</v>
      </c>
    </row>
    <row r="22" spans="1:10" ht="13.50" thickBot="1" customHeight="1">
      <c r="A22" s="1" t="s">
        <v>48</v>
      </c>
      <c r="B22" s="1"/>
      <c r="C22" s="9" t="s">
        <v>49</v>
      </c>
      <c r="D22" s="9"/>
      <c r="E22" s="1" t="s">
        <v>50</v>
      </c>
      <c r="F22" s="1"/>
      <c r="G22" s="12">
        <v>1.600000</v>
      </c>
      <c r="H22" s="12"/>
      <c r="I22" s="13">
        <v>0.040000</v>
      </c>
      <c r="J22" s="13">
        <f ca="1">ROUND(INDIRECT(ADDRESS(ROW()+(0), COLUMN()+(-3), 1))*INDIRECT(ADDRESS(ROW()+(0), COLUMN()+(-1), 1)), 2)</f>
        <v>0.060000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51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97.790000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9" t="s">
        <v>54</v>
      </c>
      <c r="D25" s="9"/>
      <c r="E25" s="1" t="s">
        <v>55</v>
      </c>
      <c r="F25" s="1"/>
      <c r="G25" s="10">
        <v>0.723000</v>
      </c>
      <c r="H25" s="10"/>
      <c r="I25" s="11">
        <v>17.820000</v>
      </c>
      <c r="J25" s="11">
        <f ca="1">ROUND(INDIRECT(ADDRESS(ROW()+(0), COLUMN()+(-3), 1))*INDIRECT(ADDRESS(ROW()+(0), COLUMN()+(-1), 1)), 2)</f>
        <v>12.880000</v>
      </c>
    </row>
    <row r="26" spans="1:10" ht="13.50" thickBot="1" customHeight="1">
      <c r="A26" s="1" t="s">
        <v>56</v>
      </c>
      <c r="B26" s="1"/>
      <c r="C26" s="9" t="s">
        <v>57</v>
      </c>
      <c r="D26" s="9"/>
      <c r="E26" s="1" t="s">
        <v>58</v>
      </c>
      <c r="F26" s="1"/>
      <c r="G26" s="12">
        <v>0.723000</v>
      </c>
      <c r="H26" s="12"/>
      <c r="I26" s="13">
        <v>16.130000</v>
      </c>
      <c r="J26" s="13">
        <f ca="1">ROUND(INDIRECT(ADDRESS(ROW()+(0), COLUMN()+(-3), 1))*INDIRECT(ADDRESS(ROW()+(0), COLUMN()+(-1), 1)), 2)</f>
        <v>11.660000</v>
      </c>
    </row>
    <row r="27" spans="1:10" ht="13.50" thickBot="1" customHeight="1">
      <c r="A27" s="14"/>
      <c r="B27" s="14"/>
      <c r="C27" s="14"/>
      <c r="D27" s="14"/>
      <c r="E27" s="14"/>
      <c r="F27" s="14"/>
      <c r="G27" s="8" t="s">
        <v>59</v>
      </c>
      <c r="H27" s="8"/>
      <c r="I27" s="8"/>
      <c r="J27" s="16">
        <f ca="1">ROUND(SUM(INDIRECT(ADDRESS(ROW()+(-1), COLUMN()+(0), 1)),INDIRECT(ADDRESS(ROW()+(-2), COLUMN()+(0), 1))), 2)</f>
        <v>24.540000</v>
      </c>
    </row>
    <row r="28" spans="1:10" ht="13.50" thickBot="1" customHeight="1">
      <c r="A28" s="14">
        <v>3.000000</v>
      </c>
      <c r="B28" s="14"/>
      <c r="C28" s="14"/>
      <c r="D28" s="14"/>
      <c r="E28" s="17" t="s">
        <v>60</v>
      </c>
      <c r="F28" s="17"/>
      <c r="G28" s="17"/>
      <c r="H28" s="17"/>
      <c r="I28" s="14"/>
      <c r="J28" s="14"/>
    </row>
    <row r="29" spans="1:10" ht="13.50" thickBot="1" customHeight="1">
      <c r="A29" s="18"/>
      <c r="B29" s="18"/>
      <c r="C29" s="19" t="s">
        <v>61</v>
      </c>
      <c r="D29" s="19"/>
      <c r="E29" s="18" t="s">
        <v>62</v>
      </c>
      <c r="F29" s="18"/>
      <c r="G29" s="12">
        <v>2.000000</v>
      </c>
      <c r="H29" s="12"/>
      <c r="I29" s="13">
        <f ca="1">ROUND(SUM(INDIRECT(ADDRESS(ROW()+(-2), COLUMN()+(1), 1)),INDIRECT(ADDRESS(ROW()+(-6), COLUMN()+(1), 1))), 2)</f>
        <v>122.330000</v>
      </c>
      <c r="J29" s="13">
        <f ca="1">ROUND(INDIRECT(ADDRESS(ROW()+(0), COLUMN()+(-3), 1))*INDIRECT(ADDRESS(ROW()+(0), COLUMN()+(-1), 1))/100, 2)</f>
        <v>2.450000</v>
      </c>
    </row>
    <row r="30" spans="1:10" ht="13.50" thickBot="1" customHeight="1">
      <c r="A30" s="20" t="s">
        <v>63</v>
      </c>
      <c r="B30" s="20"/>
      <c r="C30" s="21"/>
      <c r="D30" s="21"/>
      <c r="E30" s="22"/>
      <c r="F30" s="22"/>
      <c r="G30" s="23" t="s">
        <v>64</v>
      </c>
      <c r="H30" s="23"/>
      <c r="I30" s="24"/>
      <c r="J30" s="25">
        <f ca="1">ROUND(SUM(INDIRECT(ADDRESS(ROW()+(-1), COLUMN()+(0), 1)),INDIRECT(ADDRESS(ROW()+(-3), COLUMN()+(0), 1)),INDIRECT(ADDRESS(ROW()+(-7), COLUMN()+(0), 1))), 2)</f>
        <v>124.780000</v>
      </c>
    </row>
    <row r="33" spans="1:10" ht="13.50" thickBot="1" customHeight="1">
      <c r="A33" s="26" t="s">
        <v>65</v>
      </c>
      <c r="B33" s="26"/>
      <c r="C33" s="26"/>
      <c r="D33" s="26"/>
      <c r="E33" s="26"/>
      <c r="F33" s="26" t="s">
        <v>66</v>
      </c>
      <c r="G33" s="26"/>
      <c r="H33" s="26" t="s">
        <v>67</v>
      </c>
      <c r="I33" s="26"/>
      <c r="J33" s="26" t="s">
        <v>68</v>
      </c>
    </row>
    <row r="34" spans="1:10" ht="13.50" thickBot="1" customHeight="1">
      <c r="A34" s="27" t="s">
        <v>69</v>
      </c>
      <c r="B34" s="27"/>
      <c r="C34" s="27"/>
      <c r="D34" s="27"/>
      <c r="E34" s="27"/>
      <c r="F34" s="28">
        <v>1072015.000000</v>
      </c>
      <c r="G34" s="28"/>
      <c r="H34" s="28">
        <v>1072016.000000</v>
      </c>
      <c r="I34" s="28"/>
      <c r="J34" s="28" t="s">
        <v>70</v>
      </c>
    </row>
    <row r="35" spans="1:10" ht="24.00" thickBot="1" customHeight="1">
      <c r="A35" s="29" t="s">
        <v>71</v>
      </c>
      <c r="B35" s="29"/>
      <c r="C35" s="29"/>
      <c r="D35" s="29"/>
      <c r="E35" s="29"/>
      <c r="F35" s="30"/>
      <c r="G35" s="30"/>
      <c r="H35" s="30"/>
      <c r="I35" s="30"/>
      <c r="J35" s="30"/>
    </row>
    <row r="36" spans="1:10" ht="13.50" thickBot="1" customHeight="1">
      <c r="A36" s="27" t="s">
        <v>72</v>
      </c>
      <c r="B36" s="27"/>
      <c r="C36" s="27"/>
      <c r="D36" s="27"/>
      <c r="E36" s="27"/>
      <c r="F36" s="28">
        <v>162010.000000</v>
      </c>
      <c r="G36" s="28"/>
      <c r="H36" s="28">
        <v>1122010.000000</v>
      </c>
      <c r="I36" s="28"/>
      <c r="J36" s="28" t="s">
        <v>73</v>
      </c>
    </row>
    <row r="37" spans="1:10" ht="13.50" thickBot="1" customHeight="1">
      <c r="A37" s="29" t="s">
        <v>74</v>
      </c>
      <c r="B37" s="29"/>
      <c r="C37" s="29"/>
      <c r="D37" s="29"/>
      <c r="E37" s="29"/>
      <c r="F37" s="30"/>
      <c r="G37" s="30"/>
      <c r="H37" s="30"/>
      <c r="I37" s="30"/>
      <c r="J37" s="30"/>
    </row>
    <row r="38" spans="1:10" ht="13.50" thickBot="1" customHeight="1">
      <c r="A38" s="27" t="s">
        <v>75</v>
      </c>
      <c r="B38" s="27"/>
      <c r="C38" s="27"/>
      <c r="D38" s="27"/>
      <c r="E38" s="27"/>
      <c r="F38" s="28">
        <v>132006.000000</v>
      </c>
      <c r="G38" s="28"/>
      <c r="H38" s="28">
        <v>132007.000000</v>
      </c>
      <c r="I38" s="28"/>
      <c r="J38" s="28" t="s">
        <v>76</v>
      </c>
    </row>
    <row r="39" spans="1:10" ht="24.00" thickBot="1" customHeight="1">
      <c r="A39" s="31" t="s">
        <v>77</v>
      </c>
      <c r="B39" s="31"/>
      <c r="C39" s="31"/>
      <c r="D39" s="31"/>
      <c r="E39" s="31"/>
      <c r="F39" s="32"/>
      <c r="G39" s="32"/>
      <c r="H39" s="32"/>
      <c r="I39" s="32"/>
      <c r="J39" s="32"/>
    </row>
    <row r="40" spans="1:10" ht="13.50" thickBot="1" customHeight="1">
      <c r="A40" s="29" t="s">
        <v>78</v>
      </c>
      <c r="B40" s="29"/>
      <c r="C40" s="29"/>
      <c r="D40" s="29"/>
      <c r="E40" s="29"/>
      <c r="F40" s="30">
        <v>112007.000000</v>
      </c>
      <c r="G40" s="30"/>
      <c r="H40" s="30">
        <v>112007.000000</v>
      </c>
      <c r="I40" s="30"/>
      <c r="J40" s="30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1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3:J43"/>
    <mergeCell ref="A44:J44"/>
    <mergeCell ref="A45:J45"/>
  </mergeCells>
  <pageMargins left="0.620079" right="0.472441" top="0.472441" bottom="0.472441" header="0.0" footer="0.0"/>
  <pageSetup paperSize="9" orientation="portrait"/>
  <rowBreaks count="0" manualBreakCount="0">
    </rowBreaks>
</worksheet>
</file>